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1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3">'CF'!$A$1:$F$73</definedName>
    <definedName name="Z_2505B8EA_00F8_4075_A7C8_A681F956F3BB_.wvu.PrintArea" localSheetId="3" hidden="1">'CF'!$A$1:$F$73</definedName>
    <definedName name="Z_34F7BF16_8B1C_4A91_B2FC_032324B47373_.wvu.PrintArea" localSheetId="3" hidden="1">'CF'!$A$1:$F$73</definedName>
    <definedName name="Z_4EEE1B8F_1E7D_4316_96AB_00056CFEAEBD_.wvu.PrintArea" localSheetId="3" hidden="1">'CF'!$A$1:$F$73</definedName>
    <definedName name="Z_F285216A_1478_437E_A321_6C2220026AAC_.wvu.PrintArea" localSheetId="3" hidden="1">'CF'!$A$1:$F$73</definedName>
    <definedName name="Z_FD908235_4FF7_4FA0_A013_74273DF0DE0D_.wvu.PrintArea" localSheetId="3" hidden="1">'CF'!$A$1:$F$73</definedName>
  </definedNames>
  <calcPr fullCalcOnLoad="1"/>
</workbook>
</file>

<file path=xl/sharedStrings.xml><?xml version="1.0" encoding="utf-8"?>
<sst xmlns="http://schemas.openxmlformats.org/spreadsheetml/2006/main" count="204" uniqueCount="140">
  <si>
    <t>OCEANCASH PACIFIC BERHAD</t>
  </si>
  <si>
    <t>(Company No : 590636-M)</t>
  </si>
  <si>
    <t>(Incorporated in Malaysia)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</si>
  <si>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</si>
  <si>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</si>
  <si>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</si>
  <si>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</si>
  <si>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</si>
  <si>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</si>
  <si>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</si>
  <si>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</si>
  <si>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PERIOD</t>
  </si>
  <si>
    <t>RM'000</t>
  </si>
  <si>
    <t>Revenue</t>
  </si>
  <si>
    <t>N/A</t>
  </si>
  <si>
    <t>EBITDA</t>
  </si>
  <si>
    <t>Depreciation</t>
  </si>
  <si>
    <t>Taxation</t>
  </si>
  <si>
    <t>Weighted average number of</t>
  </si>
  <si>
    <t>shares in issue ('000)</t>
  </si>
  <si>
    <t>(UNAUDITED)</t>
  </si>
  <si>
    <t>(AUDITED)</t>
  </si>
  <si>
    <t>AS AT</t>
  </si>
  <si>
    <t>Inventories</t>
  </si>
  <si>
    <t>Trade receivables</t>
  </si>
  <si>
    <t>Cash and bank balances</t>
  </si>
  <si>
    <t>Trade payables</t>
  </si>
  <si>
    <t>Other payables and accruals</t>
  </si>
  <si>
    <t>Share capital</t>
  </si>
  <si>
    <t>Share premium</t>
  </si>
  <si>
    <t>Retained profits</t>
  </si>
  <si>
    <t>Minority interest</t>
  </si>
  <si>
    <t>TO DATE</t>
  </si>
  <si>
    <t>CASH FLOWS FROM OPERATING ACTIVITIES</t>
  </si>
  <si>
    <t>Adjustment for:-</t>
  </si>
  <si>
    <t>Interest income</t>
  </si>
  <si>
    <t>Operating profit before working capital changes</t>
  </si>
  <si>
    <t>Net changes in current assets</t>
  </si>
  <si>
    <t>Net changes in current liabilities</t>
  </si>
  <si>
    <t>CASH FROM OPERATIONS</t>
  </si>
  <si>
    <t>Interest paid</t>
  </si>
  <si>
    <t>Tax paid</t>
  </si>
  <si>
    <t>CASH FLOWS FOR INVESTING ACTIVITIES</t>
  </si>
  <si>
    <t>Purchase of property, plant and equipment</t>
  </si>
  <si>
    <t>CASH FLOWS FROM FINANCING ACTIVITIES</t>
  </si>
  <si>
    <t>Repayments of term loans</t>
  </si>
  <si>
    <t>NET CASH FROM FINANCING ACTIVITIES</t>
  </si>
  <si>
    <t>CASH AND CASH EQUIVALENTS</t>
  </si>
  <si>
    <t xml:space="preserve">AT BEGINNING OF THE FINANCIAL </t>
  </si>
  <si>
    <t>AT END OF THE FINANCIAL</t>
  </si>
  <si>
    <t>Bank overdraft</t>
  </si>
  <si>
    <t>Proceeds from disposal of property, plant and equipment</t>
  </si>
  <si>
    <t>UNAUDITED CONDENSED CONSOLIDATED INCOME STATEMENT</t>
  </si>
  <si>
    <t>UNAUDITED CONDENSED CONSOLIDATED STATEMENT OF CHANGES IN EQUITY</t>
  </si>
  <si>
    <t>UNAUDITED CONDENSED CONSOLIDATED CASH FLOW STATEMENT</t>
  </si>
  <si>
    <t xml:space="preserve">The unaudited Condensed Consolidated Income Statement should be read in conjunction with the notes to the quarterly report and the audited financial </t>
  </si>
  <si>
    <t>Short term investment</t>
  </si>
  <si>
    <t>Short term borrowings</t>
  </si>
  <si>
    <t>Non-operating item</t>
  </si>
  <si>
    <t>Dividend income</t>
  </si>
  <si>
    <t>Interest expense</t>
  </si>
  <si>
    <t>Amount owing to directors</t>
  </si>
  <si>
    <t>Cash and cash equivalents included in the cash flow statements comprise the following: -</t>
  </si>
  <si>
    <t>N/A   Not applicable</t>
  </si>
  <si>
    <t>Interest received</t>
  </si>
  <si>
    <t>Unrealised gain on foreign exchange</t>
  </si>
  <si>
    <t>Tax refund</t>
  </si>
  <si>
    <t>NET CASHFLOW FROM OPERATING ACTIVITIES</t>
  </si>
  <si>
    <t>Long term borrowings</t>
  </si>
  <si>
    <t>EQUITY AND LIABILITIES</t>
  </si>
  <si>
    <t>Total equity</t>
  </si>
  <si>
    <t>Total liabilities</t>
  </si>
  <si>
    <t>Attributable to:-</t>
  </si>
  <si>
    <t>Equity holders of the parent</t>
  </si>
  <si>
    <t>Share</t>
  </si>
  <si>
    <t>Capital</t>
  </si>
  <si>
    <t>Premium</t>
  </si>
  <si>
    <t>Total</t>
  </si>
  <si>
    <t>Minority Interest</t>
  </si>
  <si>
    <t>Total Equity</t>
  </si>
  <si>
    <t>Attributable To Equity Holder Of The Parent</t>
  </si>
  <si>
    <t>Reserve On</t>
  </si>
  <si>
    <t>Consolidation</t>
  </si>
  <si>
    <t>Changes in accounting policy</t>
  </si>
  <si>
    <t>ASSETS</t>
  </si>
  <si>
    <t>Non-current Assets</t>
  </si>
  <si>
    <t>Prepaid lease payments</t>
  </si>
  <si>
    <t>Current assets</t>
  </si>
  <si>
    <t>TOTAL ASSETS</t>
  </si>
  <si>
    <t>Equity attributable to equity holders of the parent</t>
  </si>
  <si>
    <t>Non-current liabilities</t>
  </si>
  <si>
    <t>Current liabilities</t>
  </si>
  <si>
    <t>TOTAL EQUITY AND LIABILITIES</t>
  </si>
  <si>
    <t>Insurance claim</t>
  </si>
  <si>
    <t>Property, plant and equipment</t>
  </si>
  <si>
    <t>Other receivables, deposit and prepayments</t>
  </si>
  <si>
    <t>Loss on disposal of property, plant and equipment</t>
  </si>
  <si>
    <t>CASH EQUIVALENTS</t>
  </si>
  <si>
    <t>Note:</t>
  </si>
  <si>
    <t>Note</t>
  </si>
  <si>
    <t>Depreciation and prepaid lease payments</t>
  </si>
  <si>
    <t>The unaudited Condensed Consolidated Statement of Changes in Equity should be read in conjunction with the notes to the quarterly report and the audited financial statements</t>
  </si>
  <si>
    <t>Other income</t>
  </si>
  <si>
    <t>Finance cost</t>
  </si>
  <si>
    <t>Dividend per share (sen)</t>
  </si>
  <si>
    <t>Net changes in bankers' acceptances/trust receipts</t>
  </si>
  <si>
    <t>Net changes in hire purchase</t>
  </si>
  <si>
    <t>Profit / (Loss) before taxation</t>
  </si>
  <si>
    <t>Profit / (Loss) for the period</t>
  </si>
  <si>
    <t>NET CHANGES IN CASH AND</t>
  </si>
  <si>
    <t>NET CASH FROM INVESTING ACTIVITIES</t>
  </si>
  <si>
    <t>Tax recoverable</t>
  </si>
  <si>
    <t>Amounts due to directors</t>
  </si>
  <si>
    <t>Basic earnings / (loss) per share (sen)</t>
  </si>
  <si>
    <t>Diluted earnings / (loss) per share (sen)</t>
  </si>
  <si>
    <t>Net loss for the year</t>
  </si>
  <si>
    <t>Non-distributable</t>
  </si>
  <si>
    <t>Distributable</t>
  </si>
  <si>
    <t>Retained earnings/</t>
  </si>
  <si>
    <t>(Accumulated loss)</t>
  </si>
  <si>
    <t>Bank overdrafts- secured</t>
  </si>
  <si>
    <t>Net assets per ordinary share (sen) attributable to equity</t>
  </si>
  <si>
    <t>holders of the Company</t>
  </si>
  <si>
    <t>UNAUDITED CONDENSED CONSOLIDATED BALANCE SHEET</t>
  </si>
  <si>
    <t xml:space="preserve">The unaudited Condensed Consolidated Balance Sheet should be read in conjunction with the notes to the quarterly report and the audited financial </t>
  </si>
  <si>
    <t>The unaudited Condensed Consolidated Cashflow Statement should be read in conjunction with the notes to the quarterly</t>
  </si>
  <si>
    <t>31.12.2007</t>
  </si>
  <si>
    <t>Deferred tax assets</t>
  </si>
  <si>
    <t>(Purchase)/withdrawal of investment</t>
  </si>
  <si>
    <t xml:space="preserve">FOR THE QUARTER ENDED 31 MARCH 2008 </t>
  </si>
  <si>
    <t>31.03.2008</t>
  </si>
  <si>
    <t>31.03.2007</t>
  </si>
  <si>
    <t>statements for the financial year ended 31 December 2007.</t>
  </si>
  <si>
    <t xml:space="preserve">AS AT 31 MARCH 2008 </t>
  </si>
  <si>
    <t xml:space="preserve">Balance as at 01.01.2007 </t>
  </si>
  <si>
    <t xml:space="preserve">Balance as at 31.12.2007 </t>
  </si>
  <si>
    <t>report and the audited financial statements for the financial year ended 31 December 2007.</t>
  </si>
  <si>
    <t>Balance as at 31.03.2008</t>
  </si>
  <si>
    <t>for the financial year ended 31 December 2007.</t>
  </si>
  <si>
    <t>Tax payable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</si>
</sst>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</numFmts>
  <fonts count="6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9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179" fontId="0" fillId="0" borderId="0" xfId="15" applyNumberFormat="1" applyFont="1" applyFill="1" applyAlignment="1">
      <alignment horizontal="center"/>
    </xf>
    <xf numFmtId="179" fontId="0" fillId="0" borderId="0" xfId="15" applyNumberFormat="1" applyFont="1" applyFill="1" applyBorder="1" applyAlignment="1">
      <alignment horizontal="center"/>
    </xf>
    <xf numFmtId="179" fontId="0" fillId="0" borderId="1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 horizontal="center"/>
    </xf>
    <xf numFmtId="179" fontId="0" fillId="0" borderId="0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/>
    </xf>
    <xf numFmtId="179" fontId="0" fillId="0" borderId="2" xfId="15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179" fontId="0" fillId="0" borderId="0" xfId="0" applyNumberFormat="1" applyFont="1" applyFill="1" applyAlignment="1">
      <alignment/>
    </xf>
    <xf numFmtId="179" fontId="0" fillId="0" borderId="3" xfId="15" applyNumberFormat="1" applyFont="1" applyFill="1" applyBorder="1" applyAlignment="1">
      <alignment/>
    </xf>
    <xf numFmtId="179" fontId="0" fillId="0" borderId="3" xfId="15" applyNumberFormat="1" applyFont="1" applyFill="1" applyBorder="1" applyAlignment="1">
      <alignment horizontal="center"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Alignment="1">
      <alignment horizontal="right"/>
    </xf>
    <xf numFmtId="17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center"/>
    </xf>
    <xf numFmtId="179" fontId="0" fillId="0" borderId="4" xfId="15" applyNumberFormat="1" applyFont="1" applyFill="1" applyBorder="1" applyAlignment="1">
      <alignment/>
    </xf>
    <xf numFmtId="179" fontId="0" fillId="0" borderId="5" xfId="15" applyNumberFormat="1" applyFont="1" applyFill="1" applyBorder="1" applyAlignment="1">
      <alignment/>
    </xf>
    <xf numFmtId="179" fontId="0" fillId="0" borderId="6" xfId="15" applyNumberFormat="1" applyFont="1" applyFill="1" applyBorder="1" applyAlignment="1">
      <alignment/>
    </xf>
    <xf numFmtId="179" fontId="0" fillId="0" borderId="7" xfId="15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9" fontId="0" fillId="0" borderId="1" xfId="15" applyNumberFormat="1" applyFont="1" applyFill="1" applyBorder="1" applyAlignment="1">
      <alignment horizontal="right"/>
    </xf>
    <xf numFmtId="179" fontId="0" fillId="0" borderId="0" xfId="15" applyNumberFormat="1" applyFont="1" applyFill="1" applyBorder="1" applyAlignment="1">
      <alignment horizontal="right"/>
    </xf>
    <xf numFmtId="179" fontId="0" fillId="0" borderId="8" xfId="15" applyNumberFormat="1" applyFont="1" applyFill="1" applyBorder="1" applyAlignment="1">
      <alignment/>
    </xf>
    <xf numFmtId="179" fontId="0" fillId="0" borderId="9" xfId="15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79" fontId="4" fillId="0" borderId="0" xfId="15" applyNumberFormat="1" applyFont="1" applyFill="1" applyAlignment="1">
      <alignment/>
    </xf>
    <xf numFmtId="179" fontId="1" fillId="0" borderId="0" xfId="15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79" fontId="4" fillId="0" borderId="0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SheetLayoutView="100" workbookViewId="0" topLeftCell="A34">
      <selection activeCell="I49" sqref="I49"/>
    </sheetView>
  </sheetViews>
  <sheetFormatPr defaultColWidth="9.140625" defaultRowHeight="13.5"/>
  <cols>
    <col min="1" max="1" width="38.8515625" style="2" customWidth="1"/>
    <col min="2" max="2" width="1.57421875" style="2" customWidth="1"/>
    <col min="3" max="3" width="15.140625" style="2" customWidth="1"/>
    <col min="4" max="4" width="2.28125" style="2" customWidth="1"/>
    <col min="5" max="5" width="18.7109375" style="2" customWidth="1"/>
    <col min="6" max="6" width="2.28125" style="2" customWidth="1"/>
    <col min="7" max="7" width="13.8515625" style="2" customWidth="1"/>
    <col min="8" max="8" width="2.28125" style="2" customWidth="1"/>
    <col min="9" max="9" width="20.00390625" style="2" customWidth="1"/>
    <col min="10" max="16384" width="9.140625" style="2" customWidth="1"/>
  </cols>
  <sheetData>
    <row r="1" spans="1:2" ht="16.5">
      <c r="A1" s="14" t="s">
        <v>0</v>
      </c>
      <c r="B1" s="14"/>
    </row>
    <row r="2" ht="13.5">
      <c r="A2" s="2" t="s">
        <v>1</v>
      </c>
    </row>
    <row r="3" ht="13.5">
      <c r="A3" s="2" t="s">
        <v>2</v>
      </c>
    </row>
    <row r="5" spans="1:2" ht="16.5">
      <c r="A5" s="14" t="s">
        <v>52</v>
      </c>
      <c r="B5" s="14"/>
    </row>
    <row r="6" spans="1:2" ht="16.5">
      <c r="A6" s="14" t="s">
        <v>129</v>
      </c>
      <c r="B6" s="14"/>
    </row>
    <row r="7" spans="1:2" ht="15">
      <c r="A7" s="5" t="s">
        <v>3</v>
      </c>
      <c r="B7" s="5"/>
    </row>
    <row r="8" spans="1:2" ht="15">
      <c r="A8" s="5"/>
      <c r="B8" s="5"/>
    </row>
    <row r="9" spans="1:9" ht="15">
      <c r="A9" s="5"/>
      <c r="B9" s="5"/>
      <c r="C9" s="15" t="s">
        <v>4</v>
      </c>
      <c r="D9" s="15"/>
      <c r="E9" s="15"/>
      <c r="F9" s="4"/>
      <c r="G9" s="15" t="s">
        <v>5</v>
      </c>
      <c r="H9" s="15"/>
      <c r="I9" s="15"/>
    </row>
    <row r="10" spans="1:9" ht="8.25" customHeight="1">
      <c r="A10" s="5"/>
      <c r="B10" s="5"/>
      <c r="C10" s="16"/>
      <c r="D10" s="16"/>
      <c r="E10" s="16"/>
      <c r="F10" s="4"/>
      <c r="G10" s="16"/>
      <c r="H10" s="16"/>
      <c r="I10" s="16"/>
    </row>
    <row r="11" spans="3:9" ht="15">
      <c r="C11" s="4" t="s">
        <v>6</v>
      </c>
      <c r="D11" s="4"/>
      <c r="E11" s="4" t="s">
        <v>7</v>
      </c>
      <c r="F11" s="4"/>
      <c r="G11" s="4" t="s">
        <v>6</v>
      </c>
      <c r="H11" s="4"/>
      <c r="I11" s="4" t="s">
        <v>7</v>
      </c>
    </row>
    <row r="12" spans="3:9" ht="15">
      <c r="C12" s="4" t="s">
        <v>8</v>
      </c>
      <c r="D12" s="4"/>
      <c r="E12" s="4" t="s">
        <v>9</v>
      </c>
      <c r="F12" s="4"/>
      <c r="G12" s="4" t="s">
        <v>8</v>
      </c>
      <c r="H12" s="4"/>
      <c r="I12" s="4" t="s">
        <v>9</v>
      </c>
    </row>
    <row r="13" spans="3:9" ht="15">
      <c r="C13" s="4" t="s">
        <v>10</v>
      </c>
      <c r="D13" s="4"/>
      <c r="E13" s="4" t="s">
        <v>10</v>
      </c>
      <c r="F13" s="4"/>
      <c r="G13" s="4" t="s">
        <v>32</v>
      </c>
      <c r="H13" s="4"/>
      <c r="I13" s="4" t="s">
        <v>11</v>
      </c>
    </row>
    <row r="14" spans="3:9" ht="15">
      <c r="C14" s="6" t="s">
        <v>130</v>
      </c>
      <c r="D14" s="6"/>
      <c r="E14" s="6" t="s">
        <v>131</v>
      </c>
      <c r="F14" s="6"/>
      <c r="G14" s="6" t="s">
        <v>130</v>
      </c>
      <c r="H14" s="6"/>
      <c r="I14" s="6" t="s">
        <v>131</v>
      </c>
    </row>
    <row r="15" spans="3:9" ht="15">
      <c r="C15" s="17" t="s">
        <v>12</v>
      </c>
      <c r="D15" s="17"/>
      <c r="E15" s="17" t="s">
        <v>12</v>
      </c>
      <c r="F15" s="17"/>
      <c r="G15" s="17" t="s">
        <v>12</v>
      </c>
      <c r="H15" s="17"/>
      <c r="I15" s="17" t="s">
        <v>12</v>
      </c>
    </row>
    <row r="16" spans="3:9" ht="13.5">
      <c r="C16" s="18"/>
      <c r="D16" s="18"/>
      <c r="E16" s="18"/>
      <c r="F16" s="18"/>
      <c r="G16" s="18"/>
      <c r="H16" s="18"/>
      <c r="I16" s="18"/>
    </row>
    <row r="17" spans="1:9" ht="14.25" thickBot="1">
      <c r="A17" s="2" t="s">
        <v>13</v>
      </c>
      <c r="C17" s="12">
        <v>10932</v>
      </c>
      <c r="E17" s="13">
        <v>7313</v>
      </c>
      <c r="F17" s="1"/>
      <c r="G17" s="12">
        <v>10932</v>
      </c>
      <c r="H17" s="1"/>
      <c r="I17" s="13">
        <v>7313</v>
      </c>
    </row>
    <row r="18" spans="3:9" ht="13.5">
      <c r="C18" s="1"/>
      <c r="E18" s="7"/>
      <c r="F18" s="1"/>
      <c r="G18" s="1"/>
      <c r="H18" s="1"/>
      <c r="I18" s="7"/>
    </row>
    <row r="19" spans="1:9" ht="13.5">
      <c r="A19" s="2" t="s">
        <v>102</v>
      </c>
      <c r="C19" s="1">
        <v>85</v>
      </c>
      <c r="E19" s="7">
        <v>70</v>
      </c>
      <c r="F19" s="1"/>
      <c r="G19" s="1">
        <v>85</v>
      </c>
      <c r="H19" s="1"/>
      <c r="I19" s="7">
        <v>70</v>
      </c>
    </row>
    <row r="20" spans="1:9" ht="13.5">
      <c r="A20" s="19"/>
      <c r="C20" s="9"/>
      <c r="E20" s="10"/>
      <c r="F20" s="1"/>
      <c r="G20" s="9"/>
      <c r="H20" s="1"/>
      <c r="I20" s="10"/>
    </row>
    <row r="21" spans="1:9" ht="13.5">
      <c r="A21" s="2" t="s">
        <v>15</v>
      </c>
      <c r="C21" s="1">
        <v>940</v>
      </c>
      <c r="E21" s="7">
        <v>244</v>
      </c>
      <c r="F21" s="1"/>
      <c r="G21" s="1">
        <v>940</v>
      </c>
      <c r="H21" s="1"/>
      <c r="I21" s="7">
        <v>244</v>
      </c>
    </row>
    <row r="22" spans="1:9" ht="13.5">
      <c r="A22" s="19"/>
      <c r="C22" s="1"/>
      <c r="E22" s="7"/>
      <c r="F22" s="1"/>
      <c r="G22" s="1"/>
      <c r="H22" s="1"/>
      <c r="I22" s="7"/>
    </row>
    <row r="23" spans="1:9" ht="13.5">
      <c r="A23" s="3" t="s">
        <v>103</v>
      </c>
      <c r="C23" s="1">
        <v>-260</v>
      </c>
      <c r="E23" s="7">
        <v>-278</v>
      </c>
      <c r="F23" s="1"/>
      <c r="G23" s="1">
        <v>-260</v>
      </c>
      <c r="H23" s="1"/>
      <c r="I23" s="7">
        <v>-278</v>
      </c>
    </row>
    <row r="24" spans="3:9" ht="13.5">
      <c r="C24" s="1"/>
      <c r="E24" s="7"/>
      <c r="F24" s="1"/>
      <c r="G24" s="1"/>
      <c r="H24" s="1"/>
      <c r="I24" s="7"/>
    </row>
    <row r="25" spans="1:9" ht="13.5">
      <c r="A25" s="2" t="s">
        <v>16</v>
      </c>
      <c r="C25" s="1">
        <v>-819</v>
      </c>
      <c r="E25" s="7">
        <v>-1003</v>
      </c>
      <c r="F25" s="1"/>
      <c r="G25" s="1">
        <v>-819</v>
      </c>
      <c r="H25" s="1"/>
      <c r="I25" s="7">
        <v>-1003</v>
      </c>
    </row>
    <row r="26" spans="3:9" ht="13.5">
      <c r="C26" s="9"/>
      <c r="E26" s="10"/>
      <c r="F26" s="1"/>
      <c r="G26" s="9"/>
      <c r="H26" s="1"/>
      <c r="I26" s="10"/>
    </row>
    <row r="27" spans="1:9" ht="13.5">
      <c r="A27" s="2" t="s">
        <v>107</v>
      </c>
      <c r="C27" s="1">
        <f>SUM(C21:C26)</f>
        <v>-139</v>
      </c>
      <c r="E27" s="1">
        <f>SUM(E21:E26)</f>
        <v>-1037</v>
      </c>
      <c r="F27" s="1"/>
      <c r="G27" s="1">
        <f>SUM(G21:G26)</f>
        <v>-139</v>
      </c>
      <c r="H27" s="1"/>
      <c r="I27" s="1">
        <f>SUM(I21:I26)</f>
        <v>-1037</v>
      </c>
    </row>
    <row r="28" spans="3:9" ht="13.5">
      <c r="C28" s="1"/>
      <c r="E28" s="7"/>
      <c r="F28" s="1"/>
      <c r="G28" s="1"/>
      <c r="H28" s="1"/>
      <c r="I28" s="7"/>
    </row>
    <row r="29" spans="1:9" ht="13.5">
      <c r="A29" s="2" t="s">
        <v>17</v>
      </c>
      <c r="C29" s="1">
        <v>-277</v>
      </c>
      <c r="E29" s="7">
        <v>-68</v>
      </c>
      <c r="F29" s="1"/>
      <c r="G29" s="1">
        <v>-277</v>
      </c>
      <c r="H29" s="1"/>
      <c r="I29" s="7">
        <v>-68</v>
      </c>
    </row>
    <row r="30" spans="3:9" ht="13.5">
      <c r="C30" s="9"/>
      <c r="E30" s="10"/>
      <c r="F30" s="1"/>
      <c r="G30" s="9"/>
      <c r="H30" s="1"/>
      <c r="I30" s="10"/>
    </row>
    <row r="31" spans="1:9" ht="14.25" thickBot="1">
      <c r="A31" s="2" t="s">
        <v>108</v>
      </c>
      <c r="C31" s="20">
        <f>SUM(C27:C30)</f>
        <v>-416</v>
      </c>
      <c r="E31" s="20">
        <f>SUM(E27:E30)</f>
        <v>-1105</v>
      </c>
      <c r="F31" s="1"/>
      <c r="G31" s="20">
        <f>SUM(G27:G30)</f>
        <v>-416</v>
      </c>
      <c r="H31" s="1"/>
      <c r="I31" s="20">
        <f>SUM(I27:I30)</f>
        <v>-1105</v>
      </c>
    </row>
    <row r="32" spans="3:9" ht="14.25" thickTop="1">
      <c r="C32" s="1"/>
      <c r="E32" s="7"/>
      <c r="F32" s="1"/>
      <c r="G32" s="1"/>
      <c r="H32" s="1"/>
      <c r="I32" s="7"/>
    </row>
    <row r="33" spans="3:9" ht="13.5">
      <c r="C33" s="11"/>
      <c r="E33" s="11"/>
      <c r="F33" s="1"/>
      <c r="G33" s="11"/>
      <c r="H33" s="1"/>
      <c r="I33" s="11"/>
    </row>
    <row r="34" spans="1:9" ht="13.5">
      <c r="A34" s="2" t="s">
        <v>72</v>
      </c>
      <c r="C34" s="11"/>
      <c r="E34" s="11"/>
      <c r="F34" s="1"/>
      <c r="G34" s="11"/>
      <c r="H34" s="1"/>
      <c r="I34" s="11"/>
    </row>
    <row r="35" spans="1:9" ht="13.5">
      <c r="A35" s="2" t="s">
        <v>73</v>
      </c>
      <c r="C35" s="11">
        <f>C31</f>
        <v>-416</v>
      </c>
      <c r="E35" s="11">
        <f>E31</f>
        <v>-1105</v>
      </c>
      <c r="F35" s="1"/>
      <c r="G35" s="11">
        <f>G31</f>
        <v>-416</v>
      </c>
      <c r="H35" s="1"/>
      <c r="I35" s="11">
        <f>I31</f>
        <v>-1105</v>
      </c>
    </row>
    <row r="36" spans="1:9" ht="13.5">
      <c r="A36" s="2" t="s">
        <v>31</v>
      </c>
      <c r="C36" s="11">
        <v>0</v>
      </c>
      <c r="E36" s="11">
        <v>0</v>
      </c>
      <c r="F36" s="1"/>
      <c r="G36" s="11">
        <v>0</v>
      </c>
      <c r="H36" s="1"/>
      <c r="I36" s="11">
        <v>0</v>
      </c>
    </row>
    <row r="37" spans="3:9" ht="14.25" thickBot="1">
      <c r="C37" s="21">
        <f>SUM(C35:C36)</f>
        <v>-416</v>
      </c>
      <c r="E37" s="21">
        <f>SUM(E35:E36)</f>
        <v>-1105</v>
      </c>
      <c r="F37" s="1"/>
      <c r="G37" s="21">
        <f>SUM(G35:G36)</f>
        <v>-416</v>
      </c>
      <c r="H37" s="1"/>
      <c r="I37" s="21">
        <f>SUM(I35:I36)</f>
        <v>-1105</v>
      </c>
    </row>
    <row r="38" spans="1:9" ht="14.25" thickTop="1">
      <c r="A38" s="2" t="s">
        <v>18</v>
      </c>
      <c r="C38" s="1"/>
      <c r="E38" s="7"/>
      <c r="F38" s="1"/>
      <c r="G38" s="1"/>
      <c r="H38" s="1"/>
      <c r="I38" s="7"/>
    </row>
    <row r="39" spans="1:9" ht="13.5">
      <c r="A39" s="2" t="s">
        <v>19</v>
      </c>
      <c r="C39" s="1">
        <v>223000</v>
      </c>
      <c r="E39" s="7">
        <v>223000</v>
      </c>
      <c r="F39" s="1"/>
      <c r="G39" s="1">
        <v>223000</v>
      </c>
      <c r="H39" s="1"/>
      <c r="I39" s="7">
        <v>223000</v>
      </c>
    </row>
    <row r="40" spans="3:9" ht="13.5">
      <c r="C40" s="1"/>
      <c r="E40" s="7"/>
      <c r="F40" s="1"/>
      <c r="G40" s="1"/>
      <c r="H40" s="1"/>
      <c r="I40" s="7"/>
    </row>
    <row r="41" spans="1:9" ht="13.5">
      <c r="A41" s="2" t="s">
        <v>113</v>
      </c>
      <c r="C41" s="22">
        <f>C31/C39*100</f>
        <v>-0.18654708520179372</v>
      </c>
      <c r="E41" s="22">
        <f>E31/E39*100</f>
        <v>-0.4955156950672646</v>
      </c>
      <c r="F41" s="1"/>
      <c r="G41" s="22">
        <f>G31/G39*100</f>
        <v>-0.18654708520179372</v>
      </c>
      <c r="H41" s="1"/>
      <c r="I41" s="22">
        <f>I31/I39*100</f>
        <v>-0.4955156950672646</v>
      </c>
    </row>
    <row r="42" spans="3:9" ht="13.5">
      <c r="C42" s="22"/>
      <c r="E42" s="7"/>
      <c r="F42" s="1"/>
      <c r="G42" s="1"/>
      <c r="H42" s="1"/>
      <c r="I42" s="7"/>
    </row>
    <row r="43" spans="1:9" ht="13.5">
      <c r="A43" s="2" t="s">
        <v>114</v>
      </c>
      <c r="C43" s="23" t="s">
        <v>14</v>
      </c>
      <c r="E43" s="24" t="s">
        <v>14</v>
      </c>
      <c r="F43" s="1"/>
      <c r="G43" s="24" t="s">
        <v>14</v>
      </c>
      <c r="H43" s="1"/>
      <c r="I43" s="24" t="s">
        <v>14</v>
      </c>
    </row>
    <row r="44" spans="3:9" ht="13.5">
      <c r="C44" s="23"/>
      <c r="E44" s="24"/>
      <c r="F44" s="1"/>
      <c r="G44" s="24"/>
      <c r="H44" s="1"/>
      <c r="I44" s="24"/>
    </row>
    <row r="45" spans="1:9" ht="13.5">
      <c r="A45" s="2" t="s">
        <v>104</v>
      </c>
      <c r="C45" s="23" t="s">
        <v>14</v>
      </c>
      <c r="E45" s="25" t="s">
        <v>14</v>
      </c>
      <c r="G45" s="25" t="s">
        <v>14</v>
      </c>
      <c r="I45" s="25" t="s">
        <v>14</v>
      </c>
    </row>
    <row r="46" spans="3:7" ht="13.5">
      <c r="C46" s="1"/>
      <c r="G46" s="1"/>
    </row>
    <row r="47" ht="13.5">
      <c r="A47" s="2" t="s">
        <v>55</v>
      </c>
    </row>
    <row r="48" ht="13.5">
      <c r="A48" s="2" t="s">
        <v>132</v>
      </c>
    </row>
    <row r="50" ht="14.25">
      <c r="A50" s="26" t="s">
        <v>98</v>
      </c>
    </row>
    <row r="51" ht="13.5">
      <c r="A51" s="27" t="s">
        <v>63</v>
      </c>
    </row>
  </sheetData>
  <printOptions/>
  <pageMargins left="0.73" right="0.14" top="0.8" bottom="0.61" header="0.5" footer="0.33"/>
  <pageSetup horizontalDpi="600" verticalDpi="600" orientation="portrait" paperSize="9" scale="73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SheetLayoutView="100" workbookViewId="0" topLeftCell="A31">
      <selection activeCell="A48" sqref="A48"/>
    </sheetView>
  </sheetViews>
  <sheetFormatPr defaultColWidth="9.140625" defaultRowHeight="13.5"/>
  <cols>
    <col min="1" max="1" width="49.00390625" style="2" customWidth="1"/>
    <col min="2" max="2" width="4.140625" style="2" customWidth="1"/>
    <col min="3" max="3" width="22.7109375" style="2" customWidth="1"/>
    <col min="4" max="4" width="4.7109375" style="2" customWidth="1"/>
    <col min="5" max="5" width="23.7109375" style="2" customWidth="1"/>
    <col min="6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123</v>
      </c>
    </row>
    <row r="6" ht="16.5">
      <c r="A6" s="14" t="s">
        <v>133</v>
      </c>
    </row>
    <row r="7" ht="15">
      <c r="A7" s="5" t="s">
        <v>3</v>
      </c>
    </row>
    <row r="8" ht="15">
      <c r="A8" s="5"/>
    </row>
    <row r="9" spans="1:5" ht="15.75" thickBot="1">
      <c r="A9" s="5"/>
      <c r="C9" s="28" t="s">
        <v>20</v>
      </c>
      <c r="E9" s="28" t="s">
        <v>21</v>
      </c>
    </row>
    <row r="10" ht="15">
      <c r="A10" s="5"/>
    </row>
    <row r="11" spans="1:5" ht="15">
      <c r="A11" s="5"/>
      <c r="C11" s="4" t="s">
        <v>22</v>
      </c>
      <c r="D11" s="4"/>
      <c r="E11" s="4" t="s">
        <v>22</v>
      </c>
    </row>
    <row r="12" spans="3:5" ht="15">
      <c r="C12" s="6" t="s">
        <v>130</v>
      </c>
      <c r="D12" s="4"/>
      <c r="E12" s="6" t="s">
        <v>126</v>
      </c>
    </row>
    <row r="13" spans="3:5" ht="15">
      <c r="C13" s="6" t="s">
        <v>12</v>
      </c>
      <c r="D13" s="4"/>
      <c r="E13" s="6" t="s">
        <v>12</v>
      </c>
    </row>
    <row r="14" spans="1:5" ht="15">
      <c r="A14" s="5" t="s">
        <v>84</v>
      </c>
      <c r="C14" s="6"/>
      <c r="D14" s="4"/>
      <c r="E14" s="6"/>
    </row>
    <row r="15" ht="15">
      <c r="A15" s="5" t="s">
        <v>85</v>
      </c>
    </row>
    <row r="16" spans="1:5" ht="13.5">
      <c r="A16" s="2" t="s">
        <v>94</v>
      </c>
      <c r="C16" s="1">
        <v>29945</v>
      </c>
      <c r="E16" s="1">
        <v>30445</v>
      </c>
    </row>
    <row r="17" spans="1:5" ht="13.5">
      <c r="A17" s="2" t="s">
        <v>86</v>
      </c>
      <c r="C17" s="11">
        <v>6169</v>
      </c>
      <c r="E17" s="11">
        <v>6186</v>
      </c>
    </row>
    <row r="18" spans="1:5" ht="13.5">
      <c r="A18" s="2" t="s">
        <v>127</v>
      </c>
      <c r="C18" s="1">
        <v>602</v>
      </c>
      <c r="E18" s="1">
        <v>634</v>
      </c>
    </row>
    <row r="19" spans="3:5" ht="13.5">
      <c r="C19" s="1"/>
      <c r="E19" s="1"/>
    </row>
    <row r="20" spans="1:5" ht="15">
      <c r="A20" s="5" t="s">
        <v>87</v>
      </c>
      <c r="C20" s="1"/>
      <c r="E20" s="1"/>
    </row>
    <row r="21" spans="1:5" ht="13.5">
      <c r="A21" s="2" t="s">
        <v>23</v>
      </c>
      <c r="C21" s="29">
        <v>4022</v>
      </c>
      <c r="E21" s="29">
        <v>4980</v>
      </c>
    </row>
    <row r="22" spans="1:5" ht="13.5">
      <c r="A22" s="2" t="s">
        <v>24</v>
      </c>
      <c r="C22" s="30">
        <v>10147</v>
      </c>
      <c r="E22" s="30">
        <v>8937</v>
      </c>
    </row>
    <row r="23" spans="1:5" ht="13.5">
      <c r="A23" s="2" t="s">
        <v>95</v>
      </c>
      <c r="C23" s="30">
        <v>518</v>
      </c>
      <c r="E23" s="30">
        <v>564</v>
      </c>
    </row>
    <row r="24" spans="1:5" ht="13.5">
      <c r="A24" s="2" t="s">
        <v>111</v>
      </c>
      <c r="C24" s="30">
        <v>0</v>
      </c>
      <c r="E24" s="30">
        <v>544</v>
      </c>
    </row>
    <row r="25" spans="1:5" ht="13.5">
      <c r="A25" s="2" t="s">
        <v>56</v>
      </c>
      <c r="C25" s="30">
        <v>135</v>
      </c>
      <c r="E25" s="30">
        <v>134</v>
      </c>
    </row>
    <row r="26" spans="1:5" ht="13.5">
      <c r="A26" s="2" t="s">
        <v>25</v>
      </c>
      <c r="C26" s="31">
        <v>836</v>
      </c>
      <c r="E26" s="31">
        <v>1248</v>
      </c>
    </row>
    <row r="27" spans="3:5" ht="13.5">
      <c r="C27" s="31">
        <f>SUM(C21:C26)</f>
        <v>15658</v>
      </c>
      <c r="E27" s="31">
        <f>SUM(E21:E26)</f>
        <v>16407</v>
      </c>
    </row>
    <row r="28" spans="3:5" ht="13.5">
      <c r="C28" s="11"/>
      <c r="E28" s="11"/>
    </row>
    <row r="29" spans="1:5" ht="15.75" thickBot="1">
      <c r="A29" s="5" t="s">
        <v>88</v>
      </c>
      <c r="C29" s="20">
        <f>C27+C17+C16+C18</f>
        <v>52374</v>
      </c>
      <c r="E29" s="20">
        <f>E27+E17+E16+E18</f>
        <v>53672</v>
      </c>
    </row>
    <row r="30" spans="3:5" ht="14.25" thickTop="1">
      <c r="C30" s="1"/>
      <c r="E30" s="1"/>
    </row>
    <row r="31" spans="3:5" ht="13.5">
      <c r="C31" s="1"/>
      <c r="E31" s="1"/>
    </row>
    <row r="32" spans="1:5" ht="15">
      <c r="A32" s="5" t="s">
        <v>69</v>
      </c>
      <c r="C32" s="1"/>
      <c r="E32" s="1"/>
    </row>
    <row r="33" spans="3:5" ht="8.25" customHeight="1">
      <c r="C33" s="1"/>
      <c r="E33" s="1"/>
    </row>
    <row r="34" spans="1:5" ht="13.5">
      <c r="A34" s="2" t="s">
        <v>28</v>
      </c>
      <c r="C34" s="1">
        <v>22300</v>
      </c>
      <c r="E34" s="1">
        <v>22300</v>
      </c>
    </row>
    <row r="35" spans="1:5" ht="13.5">
      <c r="A35" s="2" t="s">
        <v>29</v>
      </c>
      <c r="C35" s="1">
        <v>3949</v>
      </c>
      <c r="E35" s="1">
        <v>3949</v>
      </c>
    </row>
    <row r="36" spans="1:5" ht="13.5">
      <c r="A36" s="2" t="s">
        <v>30</v>
      </c>
      <c r="C36" s="9">
        <v>5309</v>
      </c>
      <c r="E36" s="9">
        <v>5725</v>
      </c>
    </row>
    <row r="37" spans="1:7" ht="15">
      <c r="A37" s="5" t="s">
        <v>89</v>
      </c>
      <c r="C37" s="1">
        <f>SUM(C34:C36)</f>
        <v>31558</v>
      </c>
      <c r="E37" s="1">
        <f>SUM(E34:E36)</f>
        <v>31974</v>
      </c>
      <c r="G37" s="19"/>
    </row>
    <row r="38" spans="1:5" ht="15">
      <c r="A38" s="5"/>
      <c r="C38" s="1"/>
      <c r="E38" s="1"/>
    </row>
    <row r="39" spans="3:5" ht="13.5">
      <c r="C39" s="9"/>
      <c r="E39" s="9"/>
    </row>
    <row r="40" spans="1:5" ht="15">
      <c r="A40" s="5" t="s">
        <v>70</v>
      </c>
      <c r="C40" s="1">
        <f>SUM(C37:C39)</f>
        <v>31558</v>
      </c>
      <c r="E40" s="1">
        <f>SUM(E37:E39)</f>
        <v>31974</v>
      </c>
    </row>
    <row r="41" spans="3:5" ht="13.5">
      <c r="C41" s="1"/>
      <c r="E41" s="1"/>
    </row>
    <row r="42" spans="1:5" ht="15">
      <c r="A42" s="5" t="s">
        <v>90</v>
      </c>
      <c r="C42" s="1"/>
      <c r="E42" s="1"/>
    </row>
    <row r="43" spans="1:5" ht="13.5">
      <c r="A43" s="2" t="s">
        <v>68</v>
      </c>
      <c r="C43" s="11">
        <v>4358</v>
      </c>
      <c r="D43" s="3"/>
      <c r="E43" s="11">
        <v>4785</v>
      </c>
    </row>
    <row r="44" spans="3:5" ht="13.5">
      <c r="C44" s="1"/>
      <c r="E44" s="1"/>
    </row>
    <row r="45" spans="1:5" ht="15">
      <c r="A45" s="5" t="s">
        <v>91</v>
      </c>
      <c r="C45" s="1"/>
      <c r="E45" s="1"/>
    </row>
    <row r="46" spans="1:5" ht="13.5">
      <c r="A46" s="2" t="s">
        <v>26</v>
      </c>
      <c r="C46" s="29">
        <v>2562</v>
      </c>
      <c r="E46" s="29">
        <v>2399</v>
      </c>
    </row>
    <row r="47" spans="1:5" ht="13.5">
      <c r="A47" s="2" t="s">
        <v>27</v>
      </c>
      <c r="C47" s="30">
        <v>934</v>
      </c>
      <c r="E47" s="30">
        <v>659</v>
      </c>
    </row>
    <row r="48" spans="1:5" ht="13.5">
      <c r="A48" s="2" t="s">
        <v>112</v>
      </c>
      <c r="C48" s="30">
        <v>4591</v>
      </c>
      <c r="E48" s="30">
        <v>4555</v>
      </c>
    </row>
    <row r="49" spans="1:5" ht="13.5">
      <c r="A49" s="2" t="s">
        <v>57</v>
      </c>
      <c r="C49" s="30">
        <v>7400</v>
      </c>
      <c r="E49" s="30">
        <v>8468</v>
      </c>
    </row>
    <row r="50" spans="1:5" ht="13.5">
      <c r="A50" s="2" t="s">
        <v>120</v>
      </c>
      <c r="C50" s="30">
        <v>856</v>
      </c>
      <c r="E50" s="30">
        <v>832</v>
      </c>
    </row>
    <row r="51" spans="1:5" ht="13.5">
      <c r="A51" s="2" t="s">
        <v>139</v>
      </c>
      <c r="C51" s="30">
        <v>115</v>
      </c>
      <c r="E51" s="30">
        <v>0</v>
      </c>
    </row>
    <row r="52" spans="3:5" ht="13.5">
      <c r="C52" s="32">
        <f>SUM(C46:C51)</f>
        <v>16458</v>
      </c>
      <c r="E52" s="32">
        <f>SUM(E46:E51)</f>
        <v>16913</v>
      </c>
    </row>
    <row r="53" spans="3:5" ht="13.5">
      <c r="C53" s="1"/>
      <c r="E53" s="1"/>
    </row>
    <row r="54" spans="1:5" ht="15">
      <c r="A54" s="5" t="s">
        <v>71</v>
      </c>
      <c r="C54" s="9">
        <f>C52+C43</f>
        <v>20816</v>
      </c>
      <c r="E54" s="9">
        <f>E52+E43</f>
        <v>21698</v>
      </c>
    </row>
    <row r="55" spans="1:5" ht="15.75" thickBot="1">
      <c r="A55" s="5" t="s">
        <v>92</v>
      </c>
      <c r="C55" s="20">
        <f>C54+C40</f>
        <v>52374</v>
      </c>
      <c r="E55" s="20">
        <f>E54+E40</f>
        <v>53672</v>
      </c>
    </row>
    <row r="56" spans="3:5" ht="14.25" thickTop="1">
      <c r="C56" s="1"/>
      <c r="E56" s="1"/>
    </row>
    <row r="57" spans="1:5" ht="13.5">
      <c r="A57" s="2" t="s">
        <v>121</v>
      </c>
      <c r="B57" s="27"/>
      <c r="C57" s="33">
        <f>C40/C34*10</f>
        <v>14.151569506726458</v>
      </c>
      <c r="E57" s="33">
        <f>E40/E34*10</f>
        <v>14.338116591928252</v>
      </c>
    </row>
    <row r="58" spans="1:5" ht="13.5">
      <c r="A58" s="2" t="s">
        <v>122</v>
      </c>
      <c r="B58" s="27"/>
      <c r="C58" s="33"/>
      <c r="E58" s="33"/>
    </row>
    <row r="60" ht="13.5">
      <c r="A60" s="2" t="s">
        <v>124</v>
      </c>
    </row>
    <row r="61" ht="13.5">
      <c r="A61" s="2" t="s">
        <v>132</v>
      </c>
    </row>
  </sheetData>
  <printOptions/>
  <pageMargins left="0.75" right="0.46" top="0.8" bottom="0.47" header="0.5" footer="0.28"/>
  <pageSetup horizontalDpi="600" verticalDpi="600" orientation="portrait" paperSize="9" scale="76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SheetLayoutView="75" workbookViewId="0" topLeftCell="A13">
      <selection activeCell="L28" sqref="L28"/>
    </sheetView>
  </sheetViews>
  <sheetFormatPr defaultColWidth="9.140625" defaultRowHeight="13.5"/>
  <cols>
    <col min="1" max="1" width="35.7109375" style="2" customWidth="1"/>
    <col min="2" max="2" width="2.7109375" style="2" customWidth="1"/>
    <col min="3" max="3" width="5.57421875" style="2" customWidth="1"/>
    <col min="4" max="4" width="14.57421875" style="2" customWidth="1"/>
    <col min="5" max="5" width="2.00390625" style="2" customWidth="1"/>
    <col min="6" max="6" width="12.7109375" style="2" customWidth="1"/>
    <col min="7" max="7" width="1.8515625" style="2" customWidth="1"/>
    <col min="8" max="8" width="12.421875" style="2" customWidth="1"/>
    <col min="9" max="9" width="1.8515625" style="2" customWidth="1"/>
    <col min="10" max="10" width="15.8515625" style="2" customWidth="1"/>
    <col min="11" max="11" width="1.7109375" style="2" customWidth="1"/>
    <col min="12" max="12" width="15.57421875" style="2" customWidth="1"/>
    <col min="13" max="13" width="3.421875" style="2" customWidth="1"/>
    <col min="14" max="14" width="16.421875" style="2" customWidth="1"/>
    <col min="15" max="15" width="2.7109375" style="2" customWidth="1"/>
    <col min="16" max="16" width="18.7109375" style="2" customWidth="1"/>
    <col min="17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53</v>
      </c>
    </row>
    <row r="6" ht="16.5">
      <c r="A6" s="14" t="s">
        <v>129</v>
      </c>
    </row>
    <row r="7" ht="15">
      <c r="A7" s="5" t="s">
        <v>3</v>
      </c>
    </row>
    <row r="8" spans="5:16" ht="15">
      <c r="E8" s="5" t="s">
        <v>80</v>
      </c>
      <c r="G8" s="5"/>
      <c r="H8" s="5"/>
      <c r="I8" s="5"/>
      <c r="J8" s="34"/>
      <c r="K8" s="5"/>
      <c r="L8" s="34"/>
      <c r="M8" s="5"/>
      <c r="N8" s="4" t="s">
        <v>78</v>
      </c>
      <c r="P8" s="4" t="s">
        <v>79</v>
      </c>
    </row>
    <row r="9" spans="5:16" ht="15">
      <c r="E9" s="5"/>
      <c r="G9" s="16" t="s">
        <v>116</v>
      </c>
      <c r="H9" s="5"/>
      <c r="I9" s="5"/>
      <c r="J9" s="34" t="s">
        <v>117</v>
      </c>
      <c r="K9" s="5"/>
      <c r="L9" s="34"/>
      <c r="M9" s="5"/>
      <c r="N9" s="4"/>
      <c r="P9" s="4"/>
    </row>
    <row r="10" spans="3:16" ht="15">
      <c r="C10" s="5" t="s">
        <v>99</v>
      </c>
      <c r="D10" s="4" t="s">
        <v>74</v>
      </c>
      <c r="E10" s="4"/>
      <c r="F10" s="4" t="s">
        <v>74</v>
      </c>
      <c r="G10" s="4"/>
      <c r="H10" s="4" t="s">
        <v>81</v>
      </c>
      <c r="I10" s="4"/>
      <c r="J10" s="4" t="s">
        <v>118</v>
      </c>
      <c r="K10" s="4"/>
      <c r="L10" s="4" t="s">
        <v>77</v>
      </c>
      <c r="M10" s="4"/>
      <c r="N10" s="4"/>
      <c r="O10" s="4"/>
      <c r="P10" s="4"/>
    </row>
    <row r="11" spans="4:16" ht="15">
      <c r="D11" s="4" t="s">
        <v>75</v>
      </c>
      <c r="E11" s="4"/>
      <c r="F11" s="4" t="s">
        <v>76</v>
      </c>
      <c r="G11" s="4"/>
      <c r="H11" s="4" t="s">
        <v>82</v>
      </c>
      <c r="I11" s="4"/>
      <c r="J11" s="4" t="s">
        <v>119</v>
      </c>
      <c r="K11" s="4"/>
      <c r="L11" s="4"/>
      <c r="M11" s="4"/>
      <c r="N11" s="4"/>
      <c r="O11" s="4"/>
      <c r="P11" s="4"/>
    </row>
    <row r="12" spans="4:16" ht="15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4:16" ht="15">
      <c r="D13" s="4" t="s">
        <v>12</v>
      </c>
      <c r="E13" s="4"/>
      <c r="F13" s="4" t="s">
        <v>12</v>
      </c>
      <c r="G13" s="4"/>
      <c r="H13" s="4" t="s">
        <v>12</v>
      </c>
      <c r="I13" s="4"/>
      <c r="J13" s="4" t="s">
        <v>12</v>
      </c>
      <c r="K13" s="4"/>
      <c r="L13" s="4" t="s">
        <v>12</v>
      </c>
      <c r="M13" s="4"/>
      <c r="N13" s="4" t="s">
        <v>12</v>
      </c>
      <c r="O13" s="4"/>
      <c r="P13" s="4" t="s">
        <v>12</v>
      </c>
    </row>
    <row r="15" spans="1:17" ht="13.5">
      <c r="A15" s="2" t="s">
        <v>134</v>
      </c>
      <c r="D15" s="24">
        <v>22300</v>
      </c>
      <c r="E15" s="24"/>
      <c r="F15" s="24">
        <v>3949</v>
      </c>
      <c r="G15" s="24"/>
      <c r="H15" s="24">
        <v>0</v>
      </c>
      <c r="I15" s="24"/>
      <c r="J15" s="24">
        <v>6822</v>
      </c>
      <c r="K15" s="24"/>
      <c r="L15" s="24">
        <f>SUM(D15:J15)</f>
        <v>33071</v>
      </c>
      <c r="M15" s="24"/>
      <c r="N15" s="24">
        <v>0</v>
      </c>
      <c r="O15" s="24"/>
      <c r="P15" s="24">
        <f>N15+L15</f>
        <v>33071</v>
      </c>
      <c r="Q15" s="1"/>
    </row>
    <row r="16" spans="4:17" ht="13.5"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"/>
    </row>
    <row r="17" spans="1:17" ht="13.5">
      <c r="A17" s="2" t="s">
        <v>83</v>
      </c>
      <c r="D17" s="36">
        <v>0</v>
      </c>
      <c r="E17" s="36"/>
      <c r="F17" s="36">
        <v>0</v>
      </c>
      <c r="G17" s="36"/>
      <c r="H17" s="36">
        <v>0</v>
      </c>
      <c r="I17" s="36"/>
      <c r="J17" s="36">
        <v>0</v>
      </c>
      <c r="K17" s="24"/>
      <c r="L17" s="24">
        <f>SUM(D17:J17)</f>
        <v>0</v>
      </c>
      <c r="M17" s="24"/>
      <c r="N17" s="24">
        <v>0</v>
      </c>
      <c r="O17" s="24"/>
      <c r="P17" s="24">
        <f>N17+L17</f>
        <v>0</v>
      </c>
      <c r="Q17" s="1"/>
    </row>
    <row r="18" spans="4:17" ht="13.5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1"/>
    </row>
    <row r="19" spans="1:17" ht="13.5">
      <c r="A19" s="2" t="s">
        <v>115</v>
      </c>
      <c r="D19" s="24">
        <v>0</v>
      </c>
      <c r="E19" s="24"/>
      <c r="F19" s="24">
        <v>0</v>
      </c>
      <c r="G19" s="24"/>
      <c r="H19" s="24">
        <v>0</v>
      </c>
      <c r="I19" s="24"/>
      <c r="J19" s="24">
        <v>-1097</v>
      </c>
      <c r="K19" s="24"/>
      <c r="L19" s="24">
        <f>SUM(D19:J19)</f>
        <v>-1097</v>
      </c>
      <c r="M19" s="24"/>
      <c r="N19" s="24">
        <v>0</v>
      </c>
      <c r="O19" s="24"/>
      <c r="P19" s="24">
        <f>N19+L19</f>
        <v>-1097</v>
      </c>
      <c r="Q19" s="1"/>
    </row>
    <row r="20" spans="4:17" ht="13.5">
      <c r="D20" s="35"/>
      <c r="E20" s="24"/>
      <c r="F20" s="35"/>
      <c r="G20" s="24"/>
      <c r="H20" s="35"/>
      <c r="I20" s="24"/>
      <c r="J20" s="35"/>
      <c r="K20" s="24"/>
      <c r="L20" s="35"/>
      <c r="M20" s="24"/>
      <c r="N20" s="35"/>
      <c r="O20" s="24"/>
      <c r="P20" s="35"/>
      <c r="Q20" s="1"/>
    </row>
    <row r="21" spans="4:17" ht="13.5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"/>
    </row>
    <row r="22" spans="1:17" ht="13.5">
      <c r="A22" s="2" t="s">
        <v>135</v>
      </c>
      <c r="D22" s="36">
        <f>SUM(D15:D20)</f>
        <v>22300</v>
      </c>
      <c r="E22" s="36"/>
      <c r="F22" s="36">
        <f>SUM(F15:F20)</f>
        <v>3949</v>
      </c>
      <c r="G22" s="36"/>
      <c r="H22" s="36">
        <f>SUM(H15:H20)</f>
        <v>0</v>
      </c>
      <c r="I22" s="36"/>
      <c r="J22" s="36">
        <f>SUM(J15:J20)</f>
        <v>5725</v>
      </c>
      <c r="K22" s="36"/>
      <c r="L22" s="36">
        <f>SUM(L15:L20)</f>
        <v>31974</v>
      </c>
      <c r="M22" s="36"/>
      <c r="N22" s="36">
        <f>SUM(N15:N20)</f>
        <v>0</v>
      </c>
      <c r="O22" s="36"/>
      <c r="P22" s="36">
        <f>SUM(P15:P20)</f>
        <v>31974</v>
      </c>
      <c r="Q22" s="1"/>
    </row>
    <row r="23" spans="4:17" ht="13.5">
      <c r="D23" s="11"/>
      <c r="E23" s="1"/>
      <c r="F23" s="11"/>
      <c r="G23" s="1"/>
      <c r="H23" s="11"/>
      <c r="I23" s="1"/>
      <c r="J23" s="11"/>
      <c r="K23" s="1"/>
      <c r="L23" s="11"/>
      <c r="M23" s="1"/>
      <c r="N23" s="11"/>
      <c r="O23" s="1"/>
      <c r="P23" s="11"/>
      <c r="Q23" s="1"/>
    </row>
    <row r="24" spans="4:17" ht="13.5">
      <c r="D24" s="11"/>
      <c r="E24" s="1"/>
      <c r="F24" s="11"/>
      <c r="G24" s="1"/>
      <c r="H24" s="1"/>
      <c r="I24" s="1"/>
      <c r="J24" s="11"/>
      <c r="K24" s="1"/>
      <c r="L24" s="11"/>
      <c r="M24" s="1"/>
      <c r="N24" s="11"/>
      <c r="O24" s="1"/>
      <c r="P24" s="11"/>
      <c r="Q24" s="1"/>
    </row>
    <row r="25" spans="1:17" ht="13.5">
      <c r="A25" s="2" t="s">
        <v>115</v>
      </c>
      <c r="D25" s="11">
        <v>0</v>
      </c>
      <c r="E25" s="1"/>
      <c r="F25" s="11">
        <v>0</v>
      </c>
      <c r="G25" s="1"/>
      <c r="H25" s="1">
        <v>0</v>
      </c>
      <c r="I25" s="1"/>
      <c r="J25" s="11">
        <f>'IS'!G35</f>
        <v>-416</v>
      </c>
      <c r="K25" s="1"/>
      <c r="L25" s="24">
        <f>SUM(D25:J25)</f>
        <v>-416</v>
      </c>
      <c r="M25" s="1"/>
      <c r="N25" s="24">
        <v>0</v>
      </c>
      <c r="O25" s="24"/>
      <c r="P25" s="24">
        <f>N25+L25</f>
        <v>-416</v>
      </c>
      <c r="Q25" s="1"/>
    </row>
    <row r="26" spans="4:17" ht="13.5">
      <c r="D26" s="9"/>
      <c r="E26" s="1"/>
      <c r="F26" s="9"/>
      <c r="G26" s="1"/>
      <c r="H26" s="9"/>
      <c r="I26" s="1"/>
      <c r="J26" s="9"/>
      <c r="K26" s="1"/>
      <c r="L26" s="9"/>
      <c r="M26" s="1"/>
      <c r="N26" s="9"/>
      <c r="O26" s="1"/>
      <c r="P26" s="9"/>
      <c r="Q26" s="1"/>
    </row>
    <row r="27" spans="4:17" ht="13.5">
      <c r="D27" s="11"/>
      <c r="E27" s="1"/>
      <c r="F27" s="11"/>
      <c r="G27" s="1"/>
      <c r="H27" s="11"/>
      <c r="I27" s="1"/>
      <c r="J27" s="11"/>
      <c r="K27" s="1"/>
      <c r="L27" s="11"/>
      <c r="M27" s="1"/>
      <c r="N27" s="11"/>
      <c r="O27" s="1"/>
      <c r="P27" s="11"/>
      <c r="Q27" s="1"/>
    </row>
    <row r="28" spans="1:17" ht="13.5">
      <c r="A28" s="2" t="s">
        <v>137</v>
      </c>
      <c r="D28" s="11">
        <f>SUM(D22:D25)</f>
        <v>22300</v>
      </c>
      <c r="E28" s="1"/>
      <c r="F28" s="11">
        <f>SUM(F22:F25)</f>
        <v>3949</v>
      </c>
      <c r="G28" s="1"/>
      <c r="H28" s="11">
        <f>SUM(H22:H25)</f>
        <v>0</v>
      </c>
      <c r="I28" s="1"/>
      <c r="J28" s="11">
        <f>SUM(J22:J25)</f>
        <v>5309</v>
      </c>
      <c r="K28" s="1"/>
      <c r="L28" s="11">
        <f>SUM(L22:L25)</f>
        <v>31558</v>
      </c>
      <c r="M28" s="1"/>
      <c r="N28" s="11">
        <f>SUM(N22:N25)</f>
        <v>0</v>
      </c>
      <c r="O28" s="1"/>
      <c r="P28" s="11">
        <f>SUM(P22:P25)</f>
        <v>31558</v>
      </c>
      <c r="Q28" s="1"/>
    </row>
    <row r="29" spans="4:17" ht="14.25" thickBot="1">
      <c r="D29" s="37"/>
      <c r="E29" s="1"/>
      <c r="F29" s="37"/>
      <c r="G29" s="1"/>
      <c r="H29" s="37"/>
      <c r="I29" s="1"/>
      <c r="J29" s="37"/>
      <c r="K29" s="1"/>
      <c r="L29" s="37"/>
      <c r="M29" s="1"/>
      <c r="N29" s="37"/>
      <c r="O29" s="1"/>
      <c r="P29" s="37"/>
      <c r="Q29" s="1"/>
    </row>
    <row r="30" spans="4:17" ht="14.25" thickTop="1">
      <c r="D30" s="11"/>
      <c r="E30" s="1"/>
      <c r="F30" s="11"/>
      <c r="G30" s="1"/>
      <c r="H30" s="1"/>
      <c r="I30" s="1"/>
      <c r="J30" s="1"/>
      <c r="K30" s="1"/>
      <c r="L30" s="11"/>
      <c r="M30" s="1"/>
      <c r="N30" s="11"/>
      <c r="O30" s="1"/>
      <c r="P30" s="11"/>
      <c r="Q30" s="1"/>
    </row>
    <row r="31" spans="4:17" ht="13.5">
      <c r="D31" s="11"/>
      <c r="E31" s="1"/>
      <c r="F31" s="11"/>
      <c r="G31" s="1"/>
      <c r="H31" s="1"/>
      <c r="I31" s="1"/>
      <c r="J31" s="1"/>
      <c r="K31" s="1"/>
      <c r="L31" s="11"/>
      <c r="M31" s="1"/>
      <c r="N31" s="11"/>
      <c r="O31" s="1"/>
      <c r="P31" s="11"/>
      <c r="Q31" s="1"/>
    </row>
    <row r="32" spans="1:17" ht="13.5">
      <c r="A32" s="2" t="s">
        <v>101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>
      <c r="A33" s="2" t="s">
        <v>138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ht="13.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4:17" ht="13.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4:17" ht="13.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4:17" ht="13.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4:17" ht="13.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4:17" ht="13.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4:17" ht="13.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4:17" ht="13.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</sheetData>
  <printOptions/>
  <pageMargins left="0.75" right="0.15" top="0.8" bottom="1" header="0.5" footer="0.5"/>
  <pageSetup fitToHeight="1" fitToWidth="1" horizontalDpi="600" verticalDpi="600" orientation="portrait" paperSize="9" scale="63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showGridLines="0" zoomScaleSheetLayoutView="75" workbookViewId="0" topLeftCell="A1">
      <selection activeCell="A16" sqref="A16"/>
    </sheetView>
  </sheetViews>
  <sheetFormatPr defaultColWidth="9.140625" defaultRowHeight="13.5"/>
  <cols>
    <col min="1" max="1" width="51.8515625" style="2" customWidth="1"/>
    <col min="2" max="2" width="5.57421875" style="2" customWidth="1"/>
    <col min="3" max="3" width="15.140625" style="2" customWidth="1"/>
    <col min="4" max="4" width="2.7109375" style="2" customWidth="1"/>
    <col min="5" max="5" width="18.8515625" style="2" customWidth="1"/>
    <col min="6" max="6" width="9.8515625" style="2" customWidth="1"/>
    <col min="7" max="7" width="7.57421875" style="2" customWidth="1"/>
    <col min="8" max="16384" width="9.140625" style="2" customWidth="1"/>
  </cols>
  <sheetData>
    <row r="1" ht="16.5">
      <c r="A1" s="14" t="s">
        <v>0</v>
      </c>
    </row>
    <row r="2" ht="13.5">
      <c r="A2" s="2" t="s">
        <v>1</v>
      </c>
    </row>
    <row r="3" ht="13.5">
      <c r="A3" s="2" t="s">
        <v>2</v>
      </c>
    </row>
    <row r="5" ht="16.5">
      <c r="A5" s="14" t="s">
        <v>54</v>
      </c>
    </row>
    <row r="6" ht="16.5">
      <c r="A6" s="14" t="s">
        <v>129</v>
      </c>
    </row>
    <row r="7" ht="15">
      <c r="A7" s="5" t="s">
        <v>3</v>
      </c>
    </row>
    <row r="8" ht="15">
      <c r="A8" s="5"/>
    </row>
    <row r="9" spans="3:5" ht="15">
      <c r="C9" s="4" t="s">
        <v>6</v>
      </c>
      <c r="E9" s="4" t="s">
        <v>7</v>
      </c>
    </row>
    <row r="10" spans="3:5" ht="15">
      <c r="C10" s="4" t="s">
        <v>8</v>
      </c>
      <c r="E10" s="4" t="s">
        <v>9</v>
      </c>
    </row>
    <row r="11" spans="1:5" ht="15">
      <c r="A11" s="5"/>
      <c r="C11" s="4" t="s">
        <v>32</v>
      </c>
      <c r="E11" s="4" t="s">
        <v>11</v>
      </c>
    </row>
    <row r="12" spans="1:5" ht="15">
      <c r="A12" s="5"/>
      <c r="C12" s="4"/>
      <c r="E12" s="4"/>
    </row>
    <row r="13" spans="1:5" ht="15">
      <c r="A13" s="5"/>
      <c r="C13" s="6" t="s">
        <v>130</v>
      </c>
      <c r="D13" s="6"/>
      <c r="E13" s="6" t="s">
        <v>131</v>
      </c>
    </row>
    <row r="14" spans="3:5" ht="15">
      <c r="C14" s="4" t="s">
        <v>12</v>
      </c>
      <c r="E14" s="4" t="s">
        <v>12</v>
      </c>
    </row>
    <row r="15" spans="1:3" ht="15">
      <c r="A15" s="5" t="s">
        <v>33</v>
      </c>
      <c r="C15" s="1"/>
    </row>
    <row r="16" spans="1:5" ht="13.5">
      <c r="A16" s="2" t="s">
        <v>107</v>
      </c>
      <c r="C16" s="1">
        <v>-139</v>
      </c>
      <c r="E16" s="7">
        <v>-1037</v>
      </c>
    </row>
    <row r="17" spans="1:5" ht="13.5">
      <c r="A17" s="2" t="s">
        <v>34</v>
      </c>
      <c r="C17" s="1"/>
      <c r="E17" s="1"/>
    </row>
    <row r="18" spans="1:5" ht="13.5">
      <c r="A18" s="2" t="s">
        <v>100</v>
      </c>
      <c r="C18" s="1">
        <v>835</v>
      </c>
      <c r="E18" s="8">
        <v>1020</v>
      </c>
    </row>
    <row r="19" spans="1:5" ht="13.5">
      <c r="A19" s="2" t="s">
        <v>96</v>
      </c>
      <c r="C19" s="1">
        <v>35</v>
      </c>
      <c r="E19" s="8">
        <v>0</v>
      </c>
    </row>
    <row r="20" spans="1:5" ht="13.5">
      <c r="A20" s="2" t="s">
        <v>58</v>
      </c>
      <c r="C20" s="1">
        <v>0</v>
      </c>
      <c r="E20" s="8">
        <v>0</v>
      </c>
    </row>
    <row r="21" spans="1:5" ht="13.5">
      <c r="A21" s="2" t="s">
        <v>65</v>
      </c>
      <c r="C21" s="1">
        <v>-78</v>
      </c>
      <c r="E21" s="8">
        <v>-68</v>
      </c>
    </row>
    <row r="22" spans="1:5" ht="13.5">
      <c r="A22" s="2" t="s">
        <v>59</v>
      </c>
      <c r="C22" s="1">
        <v>-5</v>
      </c>
      <c r="E22" s="8">
        <v>-6</v>
      </c>
    </row>
    <row r="23" spans="1:5" ht="13.5">
      <c r="A23" s="2" t="s">
        <v>35</v>
      </c>
      <c r="C23" s="1">
        <v>-1</v>
      </c>
      <c r="E23" s="8">
        <v>-1</v>
      </c>
    </row>
    <row r="24" spans="1:5" ht="13.5">
      <c r="A24" s="2" t="s">
        <v>60</v>
      </c>
      <c r="C24" s="9">
        <v>261</v>
      </c>
      <c r="E24" s="10">
        <v>279</v>
      </c>
    </row>
    <row r="25" spans="1:5" ht="13.5">
      <c r="A25" s="2" t="s">
        <v>36</v>
      </c>
      <c r="C25" s="1">
        <f>SUM(C15:C24)</f>
        <v>908</v>
      </c>
      <c r="E25" s="1">
        <f>SUM(E15:E24)</f>
        <v>187</v>
      </c>
    </row>
    <row r="26" spans="1:5" ht="13.5">
      <c r="A26" s="2" t="s">
        <v>37</v>
      </c>
      <c r="C26" s="1">
        <v>-207</v>
      </c>
      <c r="E26" s="8">
        <v>2830</v>
      </c>
    </row>
    <row r="27" spans="1:5" ht="13.5">
      <c r="A27" s="2" t="s">
        <v>38</v>
      </c>
      <c r="C27" s="1">
        <v>438</v>
      </c>
      <c r="E27" s="8">
        <v>-931</v>
      </c>
    </row>
    <row r="28" spans="1:5" ht="13.5">
      <c r="A28" s="2" t="s">
        <v>105</v>
      </c>
      <c r="C28" s="9">
        <v>-988</v>
      </c>
      <c r="E28" s="10">
        <v>-2115</v>
      </c>
    </row>
    <row r="29" spans="1:5" ht="15">
      <c r="A29" s="5" t="s">
        <v>39</v>
      </c>
      <c r="C29" s="1">
        <f>SUM(C25:C28)</f>
        <v>151</v>
      </c>
      <c r="E29" s="1">
        <f>SUM(E25:E28)</f>
        <v>-29</v>
      </c>
    </row>
    <row r="30" spans="1:5" ht="13.5">
      <c r="A30" s="2" t="s">
        <v>40</v>
      </c>
      <c r="C30" s="1">
        <v>-84</v>
      </c>
      <c r="E30" s="8">
        <v>-75</v>
      </c>
    </row>
    <row r="31" spans="1:5" ht="13.5">
      <c r="A31" s="2" t="s">
        <v>64</v>
      </c>
      <c r="C31" s="1">
        <v>1</v>
      </c>
      <c r="E31" s="8">
        <v>1</v>
      </c>
    </row>
    <row r="32" spans="1:5" ht="13.5">
      <c r="A32" s="2" t="s">
        <v>66</v>
      </c>
      <c r="C32" s="1">
        <v>586</v>
      </c>
      <c r="E32" s="8">
        <v>0</v>
      </c>
    </row>
    <row r="33" spans="1:5" ht="13.5">
      <c r="A33" s="2" t="s">
        <v>41</v>
      </c>
      <c r="C33" s="9">
        <v>-172</v>
      </c>
      <c r="E33" s="10">
        <v>-100</v>
      </c>
    </row>
    <row r="34" spans="1:5" ht="15">
      <c r="A34" s="5" t="s">
        <v>67</v>
      </c>
      <c r="C34" s="1">
        <f>SUM(C29:C33)</f>
        <v>482</v>
      </c>
      <c r="E34" s="1">
        <f>SUM(E29:E33)</f>
        <v>-203</v>
      </c>
    </row>
    <row r="35" spans="3:5" ht="13.5">
      <c r="C35" s="1"/>
      <c r="E35" s="1"/>
    </row>
    <row r="36" spans="1:5" ht="15">
      <c r="A36" s="5" t="s">
        <v>42</v>
      </c>
      <c r="C36" s="1"/>
      <c r="E36" s="1"/>
    </row>
    <row r="37" spans="1:5" ht="13.5">
      <c r="A37" s="2" t="s">
        <v>43</v>
      </c>
      <c r="C37" s="1">
        <v>-156</v>
      </c>
      <c r="E37" s="8">
        <v>-34</v>
      </c>
    </row>
    <row r="38" spans="1:5" ht="13.5">
      <c r="A38" s="2" t="s">
        <v>51</v>
      </c>
      <c r="C38" s="1">
        <v>43</v>
      </c>
      <c r="E38" s="8">
        <v>0</v>
      </c>
    </row>
    <row r="39" spans="1:5" ht="13.5">
      <c r="A39" s="2" t="s">
        <v>128</v>
      </c>
      <c r="C39" s="1">
        <v>-1</v>
      </c>
      <c r="E39" s="8">
        <v>-1</v>
      </c>
    </row>
    <row r="40" spans="1:5" ht="13.5">
      <c r="A40" s="2" t="s">
        <v>93</v>
      </c>
      <c r="C40" s="1">
        <v>0</v>
      </c>
      <c r="E40" s="8">
        <v>0</v>
      </c>
    </row>
    <row r="41" spans="1:5" ht="13.5">
      <c r="A41" s="2" t="s">
        <v>59</v>
      </c>
      <c r="C41" s="9">
        <v>5</v>
      </c>
      <c r="E41" s="10">
        <v>6</v>
      </c>
    </row>
    <row r="42" spans="1:5" ht="15">
      <c r="A42" s="5" t="s">
        <v>110</v>
      </c>
      <c r="C42" s="1">
        <f>SUM(C37:C41)</f>
        <v>-109</v>
      </c>
      <c r="E42" s="1">
        <f>SUM(E37:E41)</f>
        <v>-29</v>
      </c>
    </row>
    <row r="43" spans="3:5" ht="13.5">
      <c r="C43" s="1"/>
      <c r="E43" s="1"/>
    </row>
    <row r="44" spans="1:5" ht="15">
      <c r="A44" s="5" t="s">
        <v>44</v>
      </c>
      <c r="C44" s="1"/>
      <c r="E44" s="1"/>
    </row>
    <row r="45" spans="1:5" ht="13.5">
      <c r="A45" s="2" t="s">
        <v>40</v>
      </c>
      <c r="C45" s="1">
        <v>-177</v>
      </c>
      <c r="E45" s="8">
        <v>-204</v>
      </c>
    </row>
    <row r="46" spans="1:5" ht="13.5">
      <c r="A46" s="2" t="s">
        <v>106</v>
      </c>
      <c r="C46" s="1">
        <v>-68</v>
      </c>
      <c r="E46" s="8">
        <v>-19</v>
      </c>
    </row>
    <row r="47" spans="1:5" ht="13.5">
      <c r="A47" s="2" t="s">
        <v>45</v>
      </c>
      <c r="C47" s="11">
        <v>-600</v>
      </c>
      <c r="E47" s="8">
        <v>-924</v>
      </c>
    </row>
    <row r="48" spans="1:5" ht="13.5">
      <c r="A48" s="2" t="s">
        <v>61</v>
      </c>
      <c r="C48" s="9">
        <v>36</v>
      </c>
      <c r="D48" s="3"/>
      <c r="E48" s="10">
        <v>48</v>
      </c>
    </row>
    <row r="49" spans="1:5" ht="15">
      <c r="A49" s="5" t="s">
        <v>46</v>
      </c>
      <c r="C49" s="1">
        <f>SUM(C45:C48)</f>
        <v>-809</v>
      </c>
      <c r="E49" s="1">
        <f>SUM(E45:E48)</f>
        <v>-1099</v>
      </c>
    </row>
    <row r="50" spans="3:5" ht="13.5">
      <c r="C50" s="9"/>
      <c r="E50" s="9"/>
    </row>
    <row r="51" spans="1:5" ht="15">
      <c r="A51" s="5" t="s">
        <v>109</v>
      </c>
      <c r="C51" s="1">
        <f>C34+C42+C49</f>
        <v>-436</v>
      </c>
      <c r="E51" s="1">
        <f>E34+E42+E49</f>
        <v>-1331</v>
      </c>
    </row>
    <row r="52" spans="1:5" ht="15">
      <c r="A52" s="5" t="s">
        <v>97</v>
      </c>
      <c r="C52" s="1"/>
      <c r="E52" s="1"/>
    </row>
    <row r="53" spans="3:5" ht="13.5">
      <c r="C53" s="1"/>
      <c r="E53" s="1"/>
    </row>
    <row r="54" spans="1:5" ht="15">
      <c r="A54" s="5" t="s">
        <v>47</v>
      </c>
      <c r="C54" s="1"/>
      <c r="E54" s="1"/>
    </row>
    <row r="55" spans="1:5" ht="15">
      <c r="A55" s="5" t="s">
        <v>48</v>
      </c>
      <c r="C55" s="24">
        <v>416</v>
      </c>
      <c r="E55" s="24">
        <v>958</v>
      </c>
    </row>
    <row r="56" spans="1:5" ht="15">
      <c r="A56" s="5" t="s">
        <v>11</v>
      </c>
      <c r="C56" s="1"/>
      <c r="E56" s="1"/>
    </row>
    <row r="57" spans="3:5" ht="13.5">
      <c r="C57" s="1"/>
      <c r="E57" s="9"/>
    </row>
    <row r="58" spans="1:5" ht="15">
      <c r="A58" s="5" t="s">
        <v>47</v>
      </c>
      <c r="C58" s="38"/>
      <c r="E58" s="1"/>
    </row>
    <row r="59" spans="1:5" ht="15">
      <c r="A59" s="5" t="s">
        <v>49</v>
      </c>
      <c r="C59" s="11">
        <f>C55+C51</f>
        <v>-20</v>
      </c>
      <c r="E59" s="7">
        <f>E55+E51</f>
        <v>-373</v>
      </c>
    </row>
    <row r="60" spans="1:5" ht="15.75" thickBot="1">
      <c r="A60" s="5" t="s">
        <v>11</v>
      </c>
      <c r="C60" s="37"/>
      <c r="E60" s="37"/>
    </row>
    <row r="61" ht="14.25" thickTop="1">
      <c r="C61" s="1"/>
    </row>
    <row r="62" spans="1:3" s="27" customFormat="1" ht="13.5">
      <c r="A62" s="39" t="s">
        <v>62</v>
      </c>
      <c r="C62" s="40"/>
    </row>
    <row r="63" spans="1:3" s="27" customFormat="1" ht="13.5">
      <c r="A63" s="39"/>
      <c r="C63" s="40"/>
    </row>
    <row r="64" spans="1:5" s="27" customFormat="1" ht="15">
      <c r="A64" s="39"/>
      <c r="C64" s="41" t="s">
        <v>12</v>
      </c>
      <c r="E64" s="41" t="s">
        <v>12</v>
      </c>
    </row>
    <row r="65" spans="1:5" s="27" customFormat="1" ht="13.5">
      <c r="A65" s="39" t="s">
        <v>25</v>
      </c>
      <c r="C65" s="1">
        <v>836</v>
      </c>
      <c r="E65" s="1">
        <v>983</v>
      </c>
    </row>
    <row r="66" spans="1:5" s="27" customFormat="1" ht="13.5">
      <c r="A66" s="39" t="s">
        <v>50</v>
      </c>
      <c r="C66" s="24">
        <v>-856</v>
      </c>
      <c r="E66" s="24">
        <v>-1356</v>
      </c>
    </row>
    <row r="67" spans="1:5" s="27" customFormat="1" ht="14.25" thickBot="1">
      <c r="A67" s="2"/>
      <c r="C67" s="20">
        <f>SUM(C65:C66)</f>
        <v>-20</v>
      </c>
      <c r="E67" s="20">
        <f>SUM(E65:E66)</f>
        <v>-373</v>
      </c>
    </row>
    <row r="68" spans="1:3" s="27" customFormat="1" ht="14.25" thickTop="1">
      <c r="A68" s="2"/>
      <c r="C68" s="40"/>
    </row>
    <row r="69" spans="1:3" s="27" customFormat="1" ht="13.5">
      <c r="A69" s="2"/>
      <c r="C69" s="40"/>
    </row>
    <row r="70" spans="1:4" s="27" customFormat="1" ht="13.5">
      <c r="A70" s="2"/>
      <c r="B70" s="42"/>
      <c r="C70" s="43"/>
      <c r="D70" s="42"/>
    </row>
    <row r="71" spans="1:4" s="27" customFormat="1" ht="13.5">
      <c r="A71" s="2" t="s">
        <v>125</v>
      </c>
      <c r="B71" s="42"/>
      <c r="C71" s="43"/>
      <c r="D71" s="42"/>
    </row>
    <row r="72" spans="1:4" s="27" customFormat="1" ht="13.5">
      <c r="A72" s="2" t="s">
        <v>136</v>
      </c>
      <c r="B72" s="42"/>
      <c r="C72" s="43"/>
      <c r="D72" s="42"/>
    </row>
    <row r="73" spans="1:4" s="27" customFormat="1" ht="13.5">
      <c r="A73" s="3"/>
      <c r="B73" s="42"/>
      <c r="C73" s="43"/>
      <c r="D73" s="42"/>
    </row>
    <row r="74" spans="1:4" s="27" customFormat="1" ht="13.5">
      <c r="A74" s="42"/>
      <c r="B74" s="42"/>
      <c r="C74" s="43"/>
      <c r="D74" s="42"/>
    </row>
    <row r="75" spans="1:4" s="27" customFormat="1" ht="13.5">
      <c r="A75" s="42"/>
      <c r="B75" s="42"/>
      <c r="C75" s="43"/>
      <c r="D75" s="42"/>
    </row>
    <row r="76" spans="1:4" s="27" customFormat="1" ht="13.5">
      <c r="A76" s="42"/>
      <c r="B76" s="42"/>
      <c r="C76" s="42"/>
      <c r="D76" s="42"/>
    </row>
    <row r="77" s="27" customFormat="1" ht="13.5"/>
    <row r="78" s="27" customFormat="1" ht="13.5"/>
    <row r="79" s="27" customFormat="1" ht="13.5"/>
    <row r="80" s="27" customFormat="1" ht="13.5"/>
    <row r="81" s="27" customFormat="1" ht="13.5"/>
    <row r="82" s="27" customFormat="1" ht="13.5"/>
    <row r="83" s="27" customFormat="1" ht="13.5"/>
    <row r="84" s="27" customFormat="1" ht="13.5"/>
    <row r="85" s="27" customFormat="1" ht="13.5"/>
    <row r="86" s="27" customFormat="1" ht="13.5"/>
    <row r="87" s="27" customFormat="1" ht="13.5"/>
    <row r="88" s="27" customFormat="1" ht="13.5"/>
  </sheetData>
  <printOptions/>
  <pageMargins left="0.75" right="0.14" top="0.8" bottom="0.42" header="0.5" footer="0.28"/>
  <pageSetup fitToHeight="1" fitToWidth="1" horizontalDpi="600" verticalDpi="600" orientation="portrait" paperSize="9" scale="74" r:id="rId1"/>
  <headerFooter alignWithMargins="0">
    <oddFooter>&amp;R4</oddFooter>
  </headerFooter>
  <rowBreaks count="1" manualBreakCount="1">
    <brk id="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OCEANCASH</cp:lastModifiedBy>
  <cp:lastPrinted>2008-05-05T06:36:24Z</cp:lastPrinted>
  <dcterms:created xsi:type="dcterms:W3CDTF">2004-02-10T06:37:25Z</dcterms:created>
  <dcterms:modified xsi:type="dcterms:W3CDTF">2008-05-21T08:31:26Z</dcterms:modified>
  <cp:category/>
  <cp:version/>
  <cp:contentType/>
  <cp:contentStatus/>
</cp:coreProperties>
</file>